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S6" i="5"/>
  <c r="AY8" i="4" s="1"/>
  <c r="R6" i="5"/>
  <c r="AQ8" i="4" s="1"/>
  <c r="Q6" i="5"/>
  <c r="P6" i="5"/>
  <c r="O6" i="5"/>
  <c r="N6" i="5"/>
  <c r="M6" i="5"/>
  <c r="L6" i="5"/>
  <c r="K6" i="5"/>
  <c r="R8" i="4" s="1"/>
  <c r="J6" i="5"/>
  <c r="J8" i="4" s="1"/>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AI10" i="4"/>
  <c r="Z10" i="4"/>
  <c r="R10" i="4"/>
  <c r="J10" i="4"/>
  <c r="B10" i="4"/>
  <c r="AI8" i="4"/>
  <c r="Z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<sst xmlns="http://schemas.openxmlformats.org/spreadsheetml/2006/main" count="218" uniqueCount="108">
  <si>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</si>
  <si>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</si>
  <si>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</si>
  <si>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</si>
  <si>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</si>
  <si>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</si>
  <si>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</si>
  <si>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</si>
  <si>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</si>
  <si>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</si>
  <si>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</si>
  <si>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</si>
  <si>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</si>
  <si>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</si>
  <si>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</si>
  <si>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</si>
  <si>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</si>
  <si>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</si>
  <si>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</si>
  <si>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</si>
  <si>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</si>
  <si>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</si>
  <si>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</si>
  <si>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</si>
  <si>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</si>
  <si>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</si>
  <si>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</si>
  <si>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</si>
  <si>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</si>
  <si>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</si>
  <si>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</si>
  <si>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</si>
  <si>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</si>
  <si>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</si>
  <si>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</si>
  <si>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</si>
  <si>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</si>
  <si>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</si>
  <si>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</si>
  <si>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</si>
  <si>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</si>
  <si>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</si>
  <si>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</si>
  <si>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</si>
  <si>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</si>
  <si>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</si>
  <si>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</si>
  <si>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</si>
  <si>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</si>
  <si>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</si>
  <si>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</si>
  <si>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</si>
  <si>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</si>
  <si>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</si>
  <si>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</si>
  <si>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</si>
  <si>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</si>
  <si>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</si>
  <si>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</si>
  <si>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</si>
  <si>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</si>
  <si>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</si>
  <si>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</si>
  <si>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</si>
  <si>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</si>
  <si>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</si>
  <si>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</si>
  <si>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</si>
  <si>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</si>
  <si>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</si>
  <si>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</si>
  <si>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</si>
  <si>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</si>
  <si>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</si>
  <si>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</si>
  <si>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</si>
  <si>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</si>
  <si>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</si>
  <si>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</si>
  <si>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</si>
  <si>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</si>
  <si>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</si>
  <si>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</si>
  <si>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</si>
  <si>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</si>
  <si>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</si>
  <si>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</si>
  <si>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</si>
  <si>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</si>
  <si>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</si>
  <si>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</si>
  <si>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</si>
  <si>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</si>
  <si>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美郷町</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</si>
  <si>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</si>
  <si>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</si>
  <si>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</si>
  <si>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</si>
  <si>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</si>
  <si>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</si>
  <si>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</si>
  <si>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</si>
  <si>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</si>
  <si>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</si>
  <si>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</si>
  <si>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【管路更新率】
　Ｈ26年度に簡易水道統合事業及び未普及解消事業により導・送水能力の増強を図るため、道・送水管の更新をしているが、既設配管については耐用年数未経過のため管路更新を実施していない。</t>
    <rPh sb="1" eb="3">
      <t>カンロ</t>
    </rPh>
    <rPh sb="3" eb="5">
      <t>コウシン</t>
    </rPh>
    <rPh sb="5" eb="6">
      <t>リツ</t>
    </rPh>
    <rPh sb="12" eb="14">
      <t>ネンド</t>
    </rPh>
    <rPh sb="15" eb="17">
      <t>カンイ</t>
    </rPh>
    <rPh sb="17" eb="19">
      <t>スイドウ</t>
    </rPh>
    <rPh sb="19" eb="21">
      <t>トウゴウ</t>
    </rPh>
    <rPh sb="21" eb="23">
      <t>ジギョウ</t>
    </rPh>
    <rPh sb="23" eb="24">
      <t>オヨ</t>
    </rPh>
    <rPh sb="25" eb="28">
      <t>ミフキュウ</t>
    </rPh>
    <rPh sb="28" eb="30">
      <t>カイショウ</t>
    </rPh>
    <rPh sb="30" eb="32">
      <t>ジギョウ</t>
    </rPh>
    <rPh sb="38" eb="39">
      <t>ミズ</t>
    </rPh>
    <rPh sb="39" eb="41">
      <t>ノウリョク</t>
    </rPh>
    <rPh sb="42" eb="44">
      <t>ゾウキョウ</t>
    </rPh>
    <rPh sb="45" eb="46">
      <t>ハカ</t>
    </rPh>
    <rPh sb="50" eb="51">
      <t>ドウ</t>
    </rPh>
    <rPh sb="52" eb="54">
      <t>ソウスイ</t>
    </rPh>
    <rPh sb="54" eb="55">
      <t>カン</t>
    </rPh>
    <rPh sb="56" eb="58">
      <t>コウシン</t>
    </rPh>
    <rPh sb="65" eb="67">
      <t>キセツ</t>
    </rPh>
    <rPh sb="67" eb="69">
      <t>ハイカン</t>
    </rPh>
    <rPh sb="74" eb="76">
      <t>タイヨウ</t>
    </rPh>
    <rPh sb="76" eb="78">
      <t>ネンスウ</t>
    </rPh>
    <rPh sb="78" eb="79">
      <t>ミ</t>
    </rPh>
    <rPh sb="79" eb="81">
      <t>ケイカ</t>
    </rPh>
    <rPh sb="84" eb="86">
      <t>カンロ</t>
    </rPh>
    <rPh sb="86" eb="88">
      <t>コウシン</t>
    </rPh>
    <rPh sb="89" eb="91">
      <t>ジッシ</t>
    </rPh>
    <phoneticPr fontId="4"/>
  </si>
  <si>
    <t>　類似団体と比べ、特に収益的収支比率及び料金回収率の指標が低い。
　基準外繰入金により給水に係る費用を一部賄っている状況であるが、料金統一による料金収入の増加及び未普及区域解消による加入者の増加等により段階的に水道料金の増加が見込まれることから、将来的には基準内繰入金での運営が見込まれる。</t>
    <rPh sb="1" eb="3">
      <t>ルイジ</t>
    </rPh>
    <rPh sb="3" eb="5">
      <t>ダンタイ</t>
    </rPh>
    <rPh sb="6" eb="7">
      <t>クラ</t>
    </rPh>
    <rPh sb="9" eb="10">
      <t>トク</t>
    </rPh>
    <rPh sb="11" eb="14">
      <t>シュウエキテキ</t>
    </rPh>
    <rPh sb="14" eb="16">
      <t>シュウシ</t>
    </rPh>
    <rPh sb="16" eb="18">
      <t>ヒリツ</t>
    </rPh>
    <rPh sb="18" eb="19">
      <t>オヨ</t>
    </rPh>
    <rPh sb="20" eb="22">
      <t>リョウキン</t>
    </rPh>
    <rPh sb="22" eb="24">
      <t>カイシュウ</t>
    </rPh>
    <rPh sb="24" eb="25">
      <t>リツ</t>
    </rPh>
    <rPh sb="26" eb="28">
      <t>シヒョウ</t>
    </rPh>
    <rPh sb="29" eb="30">
      <t>ヒク</t>
    </rPh>
    <rPh sb="34" eb="36">
      <t>キジュン</t>
    </rPh>
    <rPh sb="36" eb="37">
      <t>ガイ</t>
    </rPh>
    <rPh sb="37" eb="39">
      <t>クリイレ</t>
    </rPh>
    <rPh sb="39" eb="40">
      <t>キン</t>
    </rPh>
    <rPh sb="43" eb="45">
      <t>キュウスイ</t>
    </rPh>
    <rPh sb="46" eb="47">
      <t>カカ</t>
    </rPh>
    <rPh sb="48" eb="50">
      <t>ヒヨウ</t>
    </rPh>
    <rPh sb="51" eb="53">
      <t>イチブ</t>
    </rPh>
    <rPh sb="53" eb="54">
      <t>マカナ</t>
    </rPh>
    <rPh sb="58" eb="60">
      <t>ジョウキョウ</t>
    </rPh>
    <rPh sb="65" eb="67">
      <t>リョウキン</t>
    </rPh>
    <rPh sb="67" eb="69">
      <t>トウイツ</t>
    </rPh>
    <rPh sb="72" eb="74">
      <t>リョウキン</t>
    </rPh>
    <rPh sb="74" eb="76">
      <t>シュウニュウ</t>
    </rPh>
    <rPh sb="77" eb="79">
      <t>ゾウカ</t>
    </rPh>
    <rPh sb="79" eb="80">
      <t>オヨ</t>
    </rPh>
    <rPh sb="81" eb="84">
      <t>ミフキュウ</t>
    </rPh>
    <rPh sb="84" eb="86">
      <t>クイキ</t>
    </rPh>
    <rPh sb="86" eb="88">
      <t>カイショウ</t>
    </rPh>
    <rPh sb="91" eb="94">
      <t>カニュウシャ</t>
    </rPh>
    <rPh sb="95" eb="97">
      <t>ゾウカ</t>
    </rPh>
    <rPh sb="97" eb="98">
      <t>トウ</t>
    </rPh>
    <rPh sb="101" eb="104">
      <t>ダンカイテキ</t>
    </rPh>
    <rPh sb="105" eb="107">
      <t>スイドウ</t>
    </rPh>
    <rPh sb="107" eb="109">
      <t>リョウキン</t>
    </rPh>
    <rPh sb="110" eb="112">
      <t>ゾウカ</t>
    </rPh>
    <rPh sb="113" eb="115">
      <t>ミコ</t>
    </rPh>
    <rPh sb="123" eb="125">
      <t>ショウライ</t>
    </rPh>
    <rPh sb="125" eb="126">
      <t>テキ</t>
    </rPh>
    <rPh sb="128" eb="130">
      <t>キジュン</t>
    </rPh>
    <rPh sb="130" eb="131">
      <t>ナイ</t>
    </rPh>
    <rPh sb="136" eb="138">
      <t>ウンエイ</t>
    </rPh>
    <rPh sb="139" eb="141">
      <t>ミコ</t>
    </rPh>
    <phoneticPr fontId="4"/>
  </si>
  <si>
    <r>
      <t>【収益的収支比率】
　Ｈ29年度から上水道への移行及び法適化に係る固定資産台帳整備等の例年にない費用が発生したことや、長雨による災害により施設復旧費用が発生したため、一般会計からの繰入金が増加したことにより比率が低下している</t>
    </r>
    <r>
      <rPr>
        <sz val="11"/>
        <color rgb="FFFF0000"/>
        <rFont val="ＭＳ ゴシック"/>
        <family val="3"/>
        <charset val="128"/>
      </rPr>
      <t>が、</t>
    </r>
    <r>
      <rPr>
        <sz val="11"/>
        <color theme="1"/>
        <rFont val="ＭＳ ゴシック"/>
        <family val="3"/>
        <charset val="128"/>
      </rPr>
      <t xml:space="preserve">一時的なものである。
【企業債残高対給水収益比率】
　Ｈ24年度から実施している建設改良費に係る企業債について、償還据置の期間終了により償還額が増加したため類似団体と比べ高いが、事業終了に伴い低下していくと見込まれる。
【料金回収率】
　簡易水道統合及び未普及解消事業、上水道移行等の例年にない費用が発生したため、一時的に低下しているが、事業終了に伴い増加すると見込まれる。
【給水原価】
　類似団体より原価が低く抑えられている。
【施設利用率】
　類似団体に比べ高い利用率となっている。
【有収率】
　災害の発生により管洗浄に係る配水量が増加したため若干低下している。
</t>
    </r>
    <rPh sb="14" eb="15">
      <t>ネン</t>
    </rPh>
    <rPh sb="15" eb="16">
      <t>ド</t>
    </rPh>
    <rPh sb="18" eb="19">
      <t>ジョウ</t>
    </rPh>
    <rPh sb="19" eb="21">
      <t>スイドウ</t>
    </rPh>
    <rPh sb="23" eb="25">
      <t>イコウ</t>
    </rPh>
    <rPh sb="25" eb="26">
      <t>オヨ</t>
    </rPh>
    <rPh sb="27" eb="28">
      <t>ホウ</t>
    </rPh>
    <rPh sb="28" eb="29">
      <t>テキ</t>
    </rPh>
    <rPh sb="29" eb="30">
      <t>カ</t>
    </rPh>
    <rPh sb="31" eb="32">
      <t>カカ</t>
    </rPh>
    <rPh sb="33" eb="35">
      <t>コテイ</t>
    </rPh>
    <rPh sb="35" eb="37">
      <t>シサン</t>
    </rPh>
    <rPh sb="37" eb="39">
      <t>ダイチョウ</t>
    </rPh>
    <rPh sb="39" eb="41">
      <t>セイビ</t>
    </rPh>
    <rPh sb="41" eb="42">
      <t>トウ</t>
    </rPh>
    <rPh sb="43" eb="45">
      <t>レイネン</t>
    </rPh>
    <rPh sb="48" eb="50">
      <t>ヒヨウ</t>
    </rPh>
    <rPh sb="51" eb="53">
      <t>ハッセイ</t>
    </rPh>
    <rPh sb="59" eb="61">
      <t>ナガアメ</t>
    </rPh>
    <rPh sb="64" eb="66">
      <t>サイガイ</t>
    </rPh>
    <rPh sb="69" eb="71">
      <t>シセツ</t>
    </rPh>
    <rPh sb="71" eb="73">
      <t>フッキュウ</t>
    </rPh>
    <rPh sb="73" eb="75">
      <t>ヒヨウ</t>
    </rPh>
    <rPh sb="76" eb="78">
      <t>ハッセイ</t>
    </rPh>
    <rPh sb="83" eb="85">
      <t>イッパン</t>
    </rPh>
    <rPh sb="85" eb="87">
      <t>カイケイ</t>
    </rPh>
    <rPh sb="90" eb="92">
      <t>クリイレ</t>
    </rPh>
    <rPh sb="92" eb="93">
      <t>キン</t>
    </rPh>
    <rPh sb="94" eb="96">
      <t>ゾウカ</t>
    </rPh>
    <rPh sb="103" eb="105">
      <t>ヒリツ</t>
    </rPh>
    <rPh sb="106" eb="108">
      <t>テイカ</t>
    </rPh>
    <rPh sb="114" eb="116">
      <t>イチジ</t>
    </rPh>
    <rPh sb="116" eb="117">
      <t>テキ</t>
    </rPh>
    <rPh sb="144" eb="146">
      <t>ネンド</t>
    </rPh>
    <rPh sb="148" eb="150">
      <t>ジッシ</t>
    </rPh>
    <rPh sb="154" eb="156">
      <t>ケンセツ</t>
    </rPh>
    <rPh sb="156" eb="158">
      <t>カイリョウ</t>
    </rPh>
    <rPh sb="158" eb="159">
      <t>ヒ</t>
    </rPh>
    <rPh sb="160" eb="161">
      <t>カカ</t>
    </rPh>
    <rPh sb="162" eb="164">
      <t>キギョウ</t>
    </rPh>
    <rPh sb="164" eb="165">
      <t>サイ</t>
    </rPh>
    <rPh sb="170" eb="172">
      <t>ショウカン</t>
    </rPh>
    <rPh sb="172" eb="174">
      <t>スエオキ</t>
    </rPh>
    <rPh sb="175" eb="177">
      <t>キカン</t>
    </rPh>
    <rPh sb="177" eb="179">
      <t>シュウリョウ</t>
    </rPh>
    <rPh sb="182" eb="184">
      <t>ショウカン</t>
    </rPh>
    <rPh sb="184" eb="185">
      <t>ガク</t>
    </rPh>
    <rPh sb="186" eb="188">
      <t>ゾウカ</t>
    </rPh>
    <rPh sb="192" eb="194">
      <t>ルイジ</t>
    </rPh>
    <rPh sb="194" eb="196">
      <t>ダンタイ</t>
    </rPh>
    <rPh sb="197" eb="198">
      <t>クラ</t>
    </rPh>
    <rPh sb="199" eb="200">
      <t>タカ</t>
    </rPh>
    <rPh sb="203" eb="205">
      <t>ジギョウ</t>
    </rPh>
    <rPh sb="205" eb="207">
      <t>シュウリョウ</t>
    </rPh>
    <rPh sb="208" eb="209">
      <t>トモナ</t>
    </rPh>
    <rPh sb="210" eb="212">
      <t>テイカ</t>
    </rPh>
    <rPh sb="217" eb="219">
      <t>ミコ</t>
    </rPh>
    <rPh sb="233" eb="235">
      <t>カンイ</t>
    </rPh>
    <rPh sb="235" eb="237">
      <t>スイドウ</t>
    </rPh>
    <rPh sb="237" eb="239">
      <t>トウゴウ</t>
    </rPh>
    <rPh sb="239" eb="240">
      <t>オヨ</t>
    </rPh>
    <rPh sb="241" eb="244">
      <t>ミフキュウ</t>
    </rPh>
    <rPh sb="244" eb="246">
      <t>カイショウ</t>
    </rPh>
    <rPh sb="246" eb="248">
      <t>ジギョウ</t>
    </rPh>
    <rPh sb="249" eb="250">
      <t>ジョウ</t>
    </rPh>
    <rPh sb="250" eb="252">
      <t>スイドウ</t>
    </rPh>
    <rPh sb="252" eb="254">
      <t>イコウ</t>
    </rPh>
    <rPh sb="254" eb="255">
      <t>トウ</t>
    </rPh>
    <rPh sb="256" eb="258">
      <t>レイネン</t>
    </rPh>
    <rPh sb="261" eb="263">
      <t>ヒヨウ</t>
    </rPh>
    <rPh sb="264" eb="266">
      <t>ハッセイ</t>
    </rPh>
    <rPh sb="271" eb="273">
      <t>イチジ</t>
    </rPh>
    <rPh sb="273" eb="274">
      <t>テキ</t>
    </rPh>
    <rPh sb="275" eb="277">
      <t>テイカ</t>
    </rPh>
    <rPh sb="283" eb="285">
      <t>ジギョウ</t>
    </rPh>
    <rPh sb="285" eb="287">
      <t>シュウリョウ</t>
    </rPh>
    <rPh sb="288" eb="289">
      <t>トモナ</t>
    </rPh>
    <rPh sb="290" eb="292">
      <t>ゾウカ</t>
    </rPh>
    <rPh sb="295" eb="297">
      <t>ミコ</t>
    </rPh>
    <rPh sb="303" eb="305">
      <t>キュウスイ</t>
    </rPh>
    <rPh sb="310" eb="312">
      <t>ルイジ</t>
    </rPh>
    <rPh sb="312" eb="314">
      <t>ダンタイ</t>
    </rPh>
    <rPh sb="316" eb="318">
      <t>ゲンカ</t>
    </rPh>
    <rPh sb="319" eb="320">
      <t>ヒク</t>
    </rPh>
    <rPh sb="321" eb="322">
      <t>オサ</t>
    </rPh>
    <rPh sb="331" eb="333">
      <t>シセツ</t>
    </rPh>
    <rPh sb="333" eb="336">
      <t>リヨウリツ</t>
    </rPh>
    <rPh sb="339" eb="341">
      <t>ルイジ</t>
    </rPh>
    <rPh sb="341" eb="343">
      <t>ダンタイ</t>
    </rPh>
    <rPh sb="344" eb="345">
      <t>クラ</t>
    </rPh>
    <rPh sb="346" eb="347">
      <t>タカ</t>
    </rPh>
    <rPh sb="348" eb="351">
      <t>リヨウリツ</t>
    </rPh>
    <rPh sb="360" eb="361">
      <t>ユウ</t>
    </rPh>
    <rPh sb="366" eb="368">
      <t>サイガイ</t>
    </rPh>
    <rPh sb="369" eb="371">
      <t>ハッセイ</t>
    </rPh>
    <rPh sb="374" eb="375">
      <t>カン</t>
    </rPh>
    <rPh sb="375" eb="377">
      <t>センジョウ</t>
    </rPh>
    <rPh sb="378" eb="379">
      <t>カカ</t>
    </rPh>
    <rPh sb="380" eb="382">
      <t>ハイスイ</t>
    </rPh>
    <rPh sb="382" eb="383">
      <t>リョウ</t>
    </rPh>
    <rPh sb="384" eb="386">
      <t>ゾウカ</t>
    </rPh>
    <rPh sb="390" eb="392">
      <t>ジャッカン</t>
    </rPh>
    <rPh sb="392" eb="394">
      <t>テイカ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</si>
</sst>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1"/>
          <c:y val="0.1580694566902857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formatCode="#,##0.00;&quot;△&quot;#,##0.00;&quot;-&quot;">
                  <c:v>1.45</c:v>
                </c:pt>
                <c:pt idx="4">
                  <c:v>0</c:v>
                </c:pt>
              </c:numCache>
            </c:numRef>
          </c:val>
        </c:ser>
        <c:dLbls>
          <c:showLegendKey val="0"/>
          <c:showVal val="0"/>
          <c:showCatName val="0"/>
          <c:showSerName val="0"/>
          <c:showPercent val="0"/>
          <c:showBubbleSize val="0"/>
        </c:dLbls>
        <c:gapWidth val="150"/>
        <c:axId val="226073600"/>
        <c:axId val="25797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0.62</c:v>
                </c:pt>
                <c:pt idx="1">
                  <c:v>0.59</c:v>
                </c:pt>
                <c:pt idx="2">
                  <c:v>0.64</c:v>
                </c:pt>
                <c:pt idx="3">
                  <c:v>0.55000000000000004</c:v>
                </c:pt>
                <c:pt idx="4">
                  <c:v>0.54</c:v>
                </c:pt>
              </c:numCache>
            </c:numRef>
          </c:val>
          <c:smooth val="0"/>
        </c:ser>
        <c:dLbls>
          <c:showLegendKey val="0"/>
          <c:showVal val="0"/>
          <c:showCatName val="0"/>
          <c:showSerName val="0"/>
          <c:showPercent val="0"/>
          <c:showBubbleSize val="0"/>
        </c:dLbls>
        <c:marker val="1"/>
        <c:smooth val="0"/>
        <c:axId val="226073600"/>
        <c:axId val="257975424"/>
      </c:lineChart>
      <c:dateAx>
        <c:axId val="226073600"/>
        <c:scaling>
          <c:orientation val="minMax"/>
        </c:scaling>
        <c:delete val="1"/>
        <c:axPos val="b"/>
        <c:numFmt formatCode="ge" sourceLinked="1"/>
        <c:majorTickMark val="none"/>
        <c:minorTickMark val="none"/>
        <c:tickLblPos val="none"/>
        <c:crossAx val="257975424"/>
        <c:crosses val="autoZero"/>
        <c:auto val="1"/>
        <c:lblOffset val="100"/>
        <c:baseTimeUnit val="years"/>
      </c:dateAx>
      <c:valAx>
        <c:axId val="25797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07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41" l="0.70000000000000062" r="0.70000000000000062" t="0.750000000000014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68.239999999999995</c:v>
                </c:pt>
                <c:pt idx="1">
                  <c:v>70.849999999999994</c:v>
                </c:pt>
                <c:pt idx="2">
                  <c:v>72.239999999999995</c:v>
                </c:pt>
                <c:pt idx="3">
                  <c:v>74.150000000000006</c:v>
                </c:pt>
                <c:pt idx="4">
                  <c:v>72.680000000000007</c:v>
                </c:pt>
              </c:numCache>
            </c:numRef>
          </c:val>
        </c:ser>
        <c:dLbls>
          <c:showLegendKey val="0"/>
          <c:showVal val="0"/>
          <c:showCatName val="0"/>
          <c:showSerName val="0"/>
          <c:showPercent val="0"/>
          <c:showBubbleSize val="0"/>
        </c:dLbls>
        <c:gapWidth val="150"/>
        <c:axId val="259444096"/>
        <c:axId val="25945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64.3</c:v>
                </c:pt>
                <c:pt idx="1">
                  <c:v>63.99</c:v>
                </c:pt>
                <c:pt idx="2">
                  <c:v>62.01</c:v>
                </c:pt>
                <c:pt idx="3">
                  <c:v>60.68</c:v>
                </c:pt>
                <c:pt idx="4">
                  <c:v>59.87</c:v>
                </c:pt>
              </c:numCache>
            </c:numRef>
          </c:val>
          <c:smooth val="0"/>
        </c:ser>
        <c:dLbls>
          <c:showLegendKey val="0"/>
          <c:showVal val="0"/>
          <c:showCatName val="0"/>
          <c:showSerName val="0"/>
          <c:showPercent val="0"/>
          <c:showBubbleSize val="0"/>
        </c:dLbls>
        <c:marker val="1"/>
        <c:smooth val="0"/>
        <c:axId val="259444096"/>
        <c:axId val="259454464"/>
      </c:lineChart>
      <c:dateAx>
        <c:axId val="259444096"/>
        <c:scaling>
          <c:orientation val="minMax"/>
        </c:scaling>
        <c:delete val="1"/>
        <c:axPos val="b"/>
        <c:numFmt formatCode="ge" sourceLinked="1"/>
        <c:majorTickMark val="none"/>
        <c:minorTickMark val="none"/>
        <c:tickLblPos val="none"/>
        <c:crossAx val="259454464"/>
        <c:crosses val="autoZero"/>
        <c:auto val="1"/>
        <c:lblOffset val="100"/>
        <c:baseTimeUnit val="years"/>
      </c:dateAx>
      <c:valAx>
        <c:axId val="25945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944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79.67</c:v>
                </c:pt>
                <c:pt idx="1">
                  <c:v>79.14</c:v>
                </c:pt>
                <c:pt idx="2">
                  <c:v>77.56</c:v>
                </c:pt>
                <c:pt idx="3">
                  <c:v>90.28</c:v>
                </c:pt>
                <c:pt idx="4">
                  <c:v>74.31</c:v>
                </c:pt>
              </c:numCache>
            </c:numRef>
          </c:val>
        </c:ser>
        <c:dLbls>
          <c:showLegendKey val="0"/>
          <c:showVal val="0"/>
          <c:showCatName val="0"/>
          <c:showSerName val="0"/>
          <c:showPercent val="0"/>
          <c:showBubbleSize val="0"/>
        </c:dLbls>
        <c:gapWidth val="150"/>
        <c:axId val="259554304"/>
        <c:axId val="25956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76.38</c:v>
                </c:pt>
                <c:pt idx="1">
                  <c:v>76.260000000000005</c:v>
                </c:pt>
                <c:pt idx="2">
                  <c:v>75.8</c:v>
                </c:pt>
                <c:pt idx="3">
                  <c:v>75.760000000000005</c:v>
                </c:pt>
                <c:pt idx="4">
                  <c:v>75.48</c:v>
                </c:pt>
              </c:numCache>
            </c:numRef>
          </c:val>
          <c:smooth val="0"/>
        </c:ser>
        <c:dLbls>
          <c:showLegendKey val="0"/>
          <c:showVal val="0"/>
          <c:showCatName val="0"/>
          <c:showSerName val="0"/>
          <c:showPercent val="0"/>
          <c:showBubbleSize val="0"/>
        </c:dLbls>
        <c:marker val="1"/>
        <c:smooth val="0"/>
        <c:axId val="259554304"/>
        <c:axId val="259568768"/>
      </c:lineChart>
      <c:dateAx>
        <c:axId val="259554304"/>
        <c:scaling>
          <c:orientation val="minMax"/>
        </c:scaling>
        <c:delete val="1"/>
        <c:axPos val="b"/>
        <c:numFmt formatCode="ge" sourceLinked="1"/>
        <c:majorTickMark val="none"/>
        <c:minorTickMark val="none"/>
        <c:tickLblPos val="none"/>
        <c:crossAx val="259568768"/>
        <c:crosses val="autoZero"/>
        <c:auto val="1"/>
        <c:lblOffset val="100"/>
        <c:baseTimeUnit val="years"/>
      </c:dateAx>
      <c:valAx>
        <c:axId val="25956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955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637016888488833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77.290000000000006</c:v>
                </c:pt>
                <c:pt idx="1">
                  <c:v>75.31</c:v>
                </c:pt>
                <c:pt idx="2">
                  <c:v>73.489999999999995</c:v>
                </c:pt>
                <c:pt idx="3">
                  <c:v>75.900000000000006</c:v>
                </c:pt>
                <c:pt idx="4">
                  <c:v>67.06</c:v>
                </c:pt>
              </c:numCache>
            </c:numRef>
          </c:val>
        </c:ser>
        <c:dLbls>
          <c:showLegendKey val="0"/>
          <c:showVal val="0"/>
          <c:showCatName val="0"/>
          <c:showSerName val="0"/>
          <c:showPercent val="0"/>
          <c:showBubbleSize val="0"/>
        </c:dLbls>
        <c:gapWidth val="150"/>
        <c:axId val="257997440"/>
        <c:axId val="25800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76.64</c:v>
                </c:pt>
                <c:pt idx="1">
                  <c:v>75.91</c:v>
                </c:pt>
                <c:pt idx="2">
                  <c:v>77.19</c:v>
                </c:pt>
                <c:pt idx="3">
                  <c:v>77.48</c:v>
                </c:pt>
                <c:pt idx="4">
                  <c:v>76.02</c:v>
                </c:pt>
              </c:numCache>
            </c:numRef>
          </c:val>
          <c:smooth val="0"/>
        </c:ser>
        <c:dLbls>
          <c:showLegendKey val="0"/>
          <c:showVal val="0"/>
          <c:showCatName val="0"/>
          <c:showSerName val="0"/>
          <c:showPercent val="0"/>
          <c:showBubbleSize val="0"/>
        </c:dLbls>
        <c:marker val="1"/>
        <c:smooth val="0"/>
        <c:axId val="257997440"/>
        <c:axId val="258003712"/>
      </c:lineChart>
      <c:dateAx>
        <c:axId val="257997440"/>
        <c:scaling>
          <c:orientation val="minMax"/>
        </c:scaling>
        <c:delete val="1"/>
        <c:axPos val="b"/>
        <c:numFmt formatCode="ge" sourceLinked="1"/>
        <c:majorTickMark val="none"/>
        <c:minorTickMark val="none"/>
        <c:tickLblPos val="none"/>
        <c:crossAx val="258003712"/>
        <c:crosses val="autoZero"/>
        <c:auto val="1"/>
        <c:lblOffset val="100"/>
        <c:baseTimeUnit val="years"/>
      </c:dateAx>
      <c:valAx>
        <c:axId val="25800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99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8017536"/>
        <c:axId val="258032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8017536"/>
        <c:axId val="258032000"/>
      </c:lineChart>
      <c:dateAx>
        <c:axId val="258017536"/>
        <c:scaling>
          <c:orientation val="minMax"/>
        </c:scaling>
        <c:delete val="1"/>
        <c:axPos val="b"/>
        <c:numFmt formatCode="ge" sourceLinked="1"/>
        <c:majorTickMark val="none"/>
        <c:minorTickMark val="none"/>
        <c:tickLblPos val="none"/>
        <c:crossAx val="258032000"/>
        <c:crosses val="autoZero"/>
        <c:auto val="1"/>
        <c:lblOffset val="100"/>
        <c:baseTimeUnit val="years"/>
      </c:dateAx>
      <c:valAx>
        <c:axId val="25803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01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9"/>
          <c:y val="0.158069456690285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8058112"/>
        <c:axId val="25806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8058112"/>
        <c:axId val="258068480"/>
      </c:lineChart>
      <c:dateAx>
        <c:axId val="258058112"/>
        <c:scaling>
          <c:orientation val="minMax"/>
        </c:scaling>
        <c:delete val="1"/>
        <c:axPos val="b"/>
        <c:numFmt formatCode="ge" sourceLinked="1"/>
        <c:majorTickMark val="none"/>
        <c:minorTickMark val="none"/>
        <c:tickLblPos val="none"/>
        <c:crossAx val="258068480"/>
        <c:crosses val="autoZero"/>
        <c:auto val="1"/>
        <c:lblOffset val="100"/>
        <c:baseTimeUnit val="years"/>
      </c:dateAx>
      <c:valAx>
        <c:axId val="25806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05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8160128"/>
        <c:axId val="258162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8160128"/>
        <c:axId val="258162048"/>
      </c:lineChart>
      <c:dateAx>
        <c:axId val="258160128"/>
        <c:scaling>
          <c:orientation val="minMax"/>
        </c:scaling>
        <c:delete val="1"/>
        <c:axPos val="b"/>
        <c:numFmt formatCode="ge" sourceLinked="1"/>
        <c:majorTickMark val="none"/>
        <c:minorTickMark val="none"/>
        <c:tickLblPos val="none"/>
        <c:crossAx val="258162048"/>
        <c:crosses val="autoZero"/>
        <c:auto val="1"/>
        <c:lblOffset val="100"/>
        <c:baseTimeUnit val="years"/>
      </c:dateAx>
      <c:valAx>
        <c:axId val="25816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16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8196608"/>
        <c:axId val="25819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8196608"/>
        <c:axId val="258198528"/>
      </c:lineChart>
      <c:dateAx>
        <c:axId val="258196608"/>
        <c:scaling>
          <c:orientation val="minMax"/>
        </c:scaling>
        <c:delete val="1"/>
        <c:axPos val="b"/>
        <c:numFmt formatCode="ge" sourceLinked="1"/>
        <c:majorTickMark val="none"/>
        <c:minorTickMark val="none"/>
        <c:tickLblPos val="none"/>
        <c:crossAx val="258198528"/>
        <c:crosses val="autoZero"/>
        <c:auto val="1"/>
        <c:lblOffset val="100"/>
        <c:baseTimeUnit val="years"/>
      </c:dateAx>
      <c:valAx>
        <c:axId val="25819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19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1701.93</c:v>
                </c:pt>
                <c:pt idx="1">
                  <c:v>1575.06</c:v>
                </c:pt>
                <c:pt idx="2">
                  <c:v>1556.65</c:v>
                </c:pt>
                <c:pt idx="3">
                  <c:v>1358.83</c:v>
                </c:pt>
                <c:pt idx="4">
                  <c:v>1614.79</c:v>
                </c:pt>
              </c:numCache>
            </c:numRef>
          </c:val>
        </c:ser>
        <c:dLbls>
          <c:showLegendKey val="0"/>
          <c:showVal val="0"/>
          <c:showCatName val="0"/>
          <c:showSerName val="0"/>
          <c:showPercent val="0"/>
          <c:showBubbleSize val="0"/>
        </c:dLbls>
        <c:gapWidth val="150"/>
        <c:axId val="258245376"/>
        <c:axId val="25824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1355.28</c:v>
                </c:pt>
                <c:pt idx="1">
                  <c:v>1321.78</c:v>
                </c:pt>
                <c:pt idx="2">
                  <c:v>1326.51</c:v>
                </c:pt>
                <c:pt idx="3">
                  <c:v>1285.3599999999999</c:v>
                </c:pt>
                <c:pt idx="4">
                  <c:v>1246.73</c:v>
                </c:pt>
              </c:numCache>
            </c:numRef>
          </c:val>
          <c:smooth val="0"/>
        </c:ser>
        <c:dLbls>
          <c:showLegendKey val="0"/>
          <c:showVal val="0"/>
          <c:showCatName val="0"/>
          <c:showSerName val="0"/>
          <c:showPercent val="0"/>
          <c:showBubbleSize val="0"/>
        </c:dLbls>
        <c:marker val="1"/>
        <c:smooth val="0"/>
        <c:axId val="258245376"/>
        <c:axId val="258247296"/>
      </c:lineChart>
      <c:dateAx>
        <c:axId val="258245376"/>
        <c:scaling>
          <c:orientation val="minMax"/>
        </c:scaling>
        <c:delete val="1"/>
        <c:axPos val="b"/>
        <c:numFmt formatCode="ge" sourceLinked="1"/>
        <c:majorTickMark val="none"/>
        <c:minorTickMark val="none"/>
        <c:tickLblPos val="none"/>
        <c:crossAx val="258247296"/>
        <c:crosses val="autoZero"/>
        <c:auto val="1"/>
        <c:lblOffset val="100"/>
        <c:baseTimeUnit val="years"/>
      </c:dateAx>
      <c:valAx>
        <c:axId val="25824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24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54.62</c:v>
                </c:pt>
                <c:pt idx="1">
                  <c:v>55.74</c:v>
                </c:pt>
                <c:pt idx="2">
                  <c:v>58.38</c:v>
                </c:pt>
                <c:pt idx="3">
                  <c:v>59.44</c:v>
                </c:pt>
                <c:pt idx="4">
                  <c:v>52.04</c:v>
                </c:pt>
              </c:numCache>
            </c:numRef>
          </c:val>
        </c:ser>
        <c:dLbls>
          <c:showLegendKey val="0"/>
          <c:showVal val="0"/>
          <c:showCatName val="0"/>
          <c:showSerName val="0"/>
          <c:showPercent val="0"/>
          <c:showBubbleSize val="0"/>
        </c:dLbls>
        <c:gapWidth val="150"/>
        <c:axId val="258273664"/>
        <c:axId val="25827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54.56</c:v>
                </c:pt>
                <c:pt idx="1">
                  <c:v>54.57</c:v>
                </c:pt>
                <c:pt idx="2">
                  <c:v>54.4</c:v>
                </c:pt>
                <c:pt idx="3">
                  <c:v>54.45</c:v>
                </c:pt>
                <c:pt idx="4">
                  <c:v>54.33</c:v>
                </c:pt>
              </c:numCache>
            </c:numRef>
          </c:val>
          <c:smooth val="0"/>
        </c:ser>
        <c:dLbls>
          <c:showLegendKey val="0"/>
          <c:showVal val="0"/>
          <c:showCatName val="0"/>
          <c:showSerName val="0"/>
          <c:showPercent val="0"/>
          <c:showBubbleSize val="0"/>
        </c:dLbls>
        <c:marker val="1"/>
        <c:smooth val="0"/>
        <c:axId val="258273664"/>
        <c:axId val="258275584"/>
      </c:lineChart>
      <c:dateAx>
        <c:axId val="258273664"/>
        <c:scaling>
          <c:orientation val="minMax"/>
        </c:scaling>
        <c:delete val="1"/>
        <c:axPos val="b"/>
        <c:numFmt formatCode="ge" sourceLinked="1"/>
        <c:majorTickMark val="none"/>
        <c:minorTickMark val="none"/>
        <c:tickLblPos val="none"/>
        <c:crossAx val="258275584"/>
        <c:crosses val="autoZero"/>
        <c:auto val="1"/>
        <c:lblOffset val="100"/>
        <c:baseTimeUnit val="years"/>
      </c:dateAx>
      <c:valAx>
        <c:axId val="25827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27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281.60000000000002</c:v>
                </c:pt>
                <c:pt idx="1">
                  <c:v>278.85000000000002</c:v>
                </c:pt>
                <c:pt idx="2">
                  <c:v>262.85000000000002</c:v>
                </c:pt>
                <c:pt idx="3">
                  <c:v>247.77</c:v>
                </c:pt>
                <c:pt idx="4">
                  <c:v>303.43</c:v>
                </c:pt>
              </c:numCache>
            </c:numRef>
          </c:val>
        </c:ser>
        <c:dLbls>
          <c:showLegendKey val="0"/>
          <c:showVal val="0"/>
          <c:showCatName val="0"/>
          <c:showSerName val="0"/>
          <c:showPercent val="0"/>
          <c:showBubbleSize val="0"/>
        </c:dLbls>
        <c:gapWidth val="150"/>
        <c:axId val="259420160"/>
        <c:axId val="25942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314.44</c:v>
                </c:pt>
                <c:pt idx="1">
                  <c:v>318.02999999999997</c:v>
                </c:pt>
                <c:pt idx="2">
                  <c:v>325.14</c:v>
                </c:pt>
                <c:pt idx="3">
                  <c:v>332.75</c:v>
                </c:pt>
                <c:pt idx="4">
                  <c:v>341.05</c:v>
                </c:pt>
              </c:numCache>
            </c:numRef>
          </c:val>
          <c:smooth val="0"/>
        </c:ser>
        <c:dLbls>
          <c:showLegendKey val="0"/>
          <c:showVal val="0"/>
          <c:showCatName val="0"/>
          <c:showSerName val="0"/>
          <c:showPercent val="0"/>
          <c:showBubbleSize val="0"/>
        </c:dLbls>
        <c:marker val="1"/>
        <c:smooth val="0"/>
        <c:axId val="259420160"/>
        <c:axId val="259422080"/>
      </c:lineChart>
      <c:dateAx>
        <c:axId val="259420160"/>
        <c:scaling>
          <c:orientation val="minMax"/>
        </c:scaling>
        <c:delete val="1"/>
        <c:axPos val="b"/>
        <c:numFmt formatCode="ge" sourceLinked="1"/>
        <c:majorTickMark val="none"/>
        <c:minorTickMark val="none"/>
        <c:tickLblPos val="none"/>
        <c:crossAx val="259422080"/>
        <c:crosses val="autoZero"/>
        <c:auto val="1"/>
        <c:lblOffset val="100"/>
        <c:baseTimeUnit val="years"/>
      </c:dateAx>
      <c:valAx>
        <c:axId val="25942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942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view="pageBreakPreview" topLeftCell="N11" zoomScaleNormal="100" zoomScaleSheetLayoutView="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美郷町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D1</v>
      </c>
      <c r="AA8" s="52"/>
      <c r="AB8" s="52"/>
      <c r="AC8" s="52"/>
      <c r="AD8" s="52"/>
      <c r="AE8" s="52"/>
      <c r="AF8" s="52"/>
      <c r="AG8" s="53"/>
      <c r="AH8" s="3"/>
      <c r="AI8" s="54">
        <f>データ!Q6</f>
        <v>20646</v>
      </c>
      <c r="AJ8" s="55"/>
      <c r="AK8" s="55"/>
      <c r="AL8" s="55"/>
      <c r="AM8" s="55"/>
      <c r="AN8" s="55"/>
      <c r="AO8" s="55"/>
      <c r="AP8" s="56"/>
      <c r="AQ8" s="46">
        <f>データ!R6</f>
        <v>168.34</v>
      </c>
      <c r="AR8" s="46"/>
      <c r="AS8" s="46"/>
      <c r="AT8" s="46"/>
      <c r="AU8" s="46"/>
      <c r="AV8" s="46"/>
      <c r="AW8" s="46"/>
      <c r="AX8" s="46"/>
      <c r="AY8" s="46">
        <f>データ!S6</f>
        <v>122.64</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54.41</v>
      </c>
      <c r="S10" s="46"/>
      <c r="T10" s="46"/>
      <c r="U10" s="46"/>
      <c r="V10" s="46"/>
      <c r="W10" s="46"/>
      <c r="X10" s="46"/>
      <c r="Y10" s="46"/>
      <c r="Z10" s="80">
        <f>データ!P6</f>
        <v>2802</v>
      </c>
      <c r="AA10" s="80"/>
      <c r="AB10" s="80"/>
      <c r="AC10" s="80"/>
      <c r="AD10" s="80"/>
      <c r="AE10" s="80"/>
      <c r="AF10" s="80"/>
      <c r="AG10" s="80"/>
      <c r="AH10" s="2"/>
      <c r="AI10" s="80">
        <f>データ!T6</f>
        <v>11156</v>
      </c>
      <c r="AJ10" s="80"/>
      <c r="AK10" s="80"/>
      <c r="AL10" s="80"/>
      <c r="AM10" s="80"/>
      <c r="AN10" s="80"/>
      <c r="AO10" s="80"/>
      <c r="AP10" s="80"/>
      <c r="AQ10" s="46">
        <f>データ!U6</f>
        <v>77.010000000000005</v>
      </c>
      <c r="AR10" s="46"/>
      <c r="AS10" s="46"/>
      <c r="AT10" s="46"/>
      <c r="AU10" s="46"/>
      <c r="AV10" s="46"/>
      <c r="AW10" s="46"/>
      <c r="AX10" s="46"/>
      <c r="AY10" s="46">
        <f>データ!V6</f>
        <v>144.86000000000001</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107</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105</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54348</v>
      </c>
      <c r="D6" s="31">
        <f t="shared" si="3"/>
        <v>47</v>
      </c>
      <c r="E6" s="31">
        <f t="shared" si="3"/>
        <v>1</v>
      </c>
      <c r="F6" s="31">
        <f t="shared" si="3"/>
        <v>0</v>
      </c>
      <c r="G6" s="31">
        <f t="shared" si="3"/>
        <v>0</v>
      </c>
      <c r="H6" s="31" t="str">
        <f t="shared" si="3"/>
        <v>秋田県　美郷町</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54.41</v>
      </c>
      <c r="P6" s="32">
        <f t="shared" si="3"/>
        <v>2802</v>
      </c>
      <c r="Q6" s="32">
        <f t="shared" si="3"/>
        <v>20646</v>
      </c>
      <c r="R6" s="32">
        <f t="shared" si="3"/>
        <v>168.34</v>
      </c>
      <c r="S6" s="32">
        <f t="shared" si="3"/>
        <v>122.64</v>
      </c>
      <c r="T6" s="32">
        <f t="shared" si="3"/>
        <v>11156</v>
      </c>
      <c r="U6" s="32">
        <f t="shared" si="3"/>
        <v>77.010000000000005</v>
      </c>
      <c r="V6" s="32">
        <f t="shared" si="3"/>
        <v>144.86000000000001</v>
      </c>
      <c r="W6" s="33">
        <f>IF(W7="",NA(),W7)</f>
        <v>77.290000000000006</v>
      </c>
      <c r="X6" s="33">
        <f t="shared" ref="X6:AF6" si="4">IF(X7="",NA(),X7)</f>
        <v>75.31</v>
      </c>
      <c r="Y6" s="33">
        <f t="shared" si="4"/>
        <v>73.489999999999995</v>
      </c>
      <c r="Z6" s="33">
        <f t="shared" si="4"/>
        <v>75.900000000000006</v>
      </c>
      <c r="AA6" s="33">
        <f t="shared" si="4"/>
        <v>67.06</v>
      </c>
      <c r="AB6" s="33">
        <f t="shared" si="4"/>
        <v>76.64</v>
      </c>
      <c r="AC6" s="33">
        <f t="shared" si="4"/>
        <v>75.91</v>
      </c>
      <c r="AD6" s="33">
        <f t="shared" si="4"/>
        <v>77.19</v>
      </c>
      <c r="AE6" s="33">
        <f t="shared" si="4"/>
        <v>77.48</v>
      </c>
      <c r="AF6" s="33">
        <f t="shared" si="4"/>
        <v>76.02</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1701.93</v>
      </c>
      <c r="BE6" s="33">
        <f t="shared" ref="BE6:BM6" si="7">IF(BE7="",NA(),BE7)</f>
        <v>1575.06</v>
      </c>
      <c r="BF6" s="33">
        <f t="shared" si="7"/>
        <v>1556.65</v>
      </c>
      <c r="BG6" s="33">
        <f t="shared" si="7"/>
        <v>1358.83</v>
      </c>
      <c r="BH6" s="33">
        <f t="shared" si="7"/>
        <v>1614.79</v>
      </c>
      <c r="BI6" s="33">
        <f t="shared" si="7"/>
        <v>1355.28</v>
      </c>
      <c r="BJ6" s="33">
        <f t="shared" si="7"/>
        <v>1321.78</v>
      </c>
      <c r="BK6" s="33">
        <f t="shared" si="7"/>
        <v>1326.51</v>
      </c>
      <c r="BL6" s="33">
        <f t="shared" si="7"/>
        <v>1285.3599999999999</v>
      </c>
      <c r="BM6" s="33">
        <f t="shared" si="7"/>
        <v>1246.73</v>
      </c>
      <c r="BN6" s="32" t="str">
        <f>IF(BN7="","",IF(BN7="-","【-】","【"&amp;SUBSTITUTE(TEXT(BN7,"#,##0.00"),"-","△")&amp;"】"))</f>
        <v>【1,242.90】</v>
      </c>
      <c r="BO6" s="33">
        <f>IF(BO7="",NA(),BO7)</f>
        <v>54.62</v>
      </c>
      <c r="BP6" s="33">
        <f t="shared" ref="BP6:BX6" si="8">IF(BP7="",NA(),BP7)</f>
        <v>55.74</v>
      </c>
      <c r="BQ6" s="33">
        <f t="shared" si="8"/>
        <v>58.38</v>
      </c>
      <c r="BR6" s="33">
        <f t="shared" si="8"/>
        <v>59.44</v>
      </c>
      <c r="BS6" s="33">
        <f t="shared" si="8"/>
        <v>52.04</v>
      </c>
      <c r="BT6" s="33">
        <f t="shared" si="8"/>
        <v>54.56</v>
      </c>
      <c r="BU6" s="33">
        <f t="shared" si="8"/>
        <v>54.57</v>
      </c>
      <c r="BV6" s="33">
        <f t="shared" si="8"/>
        <v>54.4</v>
      </c>
      <c r="BW6" s="33">
        <f t="shared" si="8"/>
        <v>54.45</v>
      </c>
      <c r="BX6" s="33">
        <f t="shared" si="8"/>
        <v>54.33</v>
      </c>
      <c r="BY6" s="32" t="str">
        <f>IF(BY7="","",IF(BY7="-","【-】","【"&amp;SUBSTITUTE(TEXT(BY7,"#,##0.00"),"-","△")&amp;"】"))</f>
        <v>【33.35】</v>
      </c>
      <c r="BZ6" s="33">
        <f>IF(BZ7="",NA(),BZ7)</f>
        <v>281.60000000000002</v>
      </c>
      <c r="CA6" s="33">
        <f t="shared" ref="CA6:CI6" si="9">IF(CA7="",NA(),CA7)</f>
        <v>278.85000000000002</v>
      </c>
      <c r="CB6" s="33">
        <f t="shared" si="9"/>
        <v>262.85000000000002</v>
      </c>
      <c r="CC6" s="33">
        <f t="shared" si="9"/>
        <v>247.77</v>
      </c>
      <c r="CD6" s="33">
        <f t="shared" si="9"/>
        <v>303.43</v>
      </c>
      <c r="CE6" s="33">
        <f t="shared" si="9"/>
        <v>314.44</v>
      </c>
      <c r="CF6" s="33">
        <f t="shared" si="9"/>
        <v>318.02999999999997</v>
      </c>
      <c r="CG6" s="33">
        <f t="shared" si="9"/>
        <v>325.14</v>
      </c>
      <c r="CH6" s="33">
        <f t="shared" si="9"/>
        <v>332.75</v>
      </c>
      <c r="CI6" s="33">
        <f t="shared" si="9"/>
        <v>341.05</v>
      </c>
      <c r="CJ6" s="32" t="str">
        <f>IF(CJ7="","",IF(CJ7="-","【-】","【"&amp;SUBSTITUTE(TEXT(CJ7,"#,##0.00"),"-","△")&amp;"】"))</f>
        <v>【524.69】</v>
      </c>
      <c r="CK6" s="33">
        <f>IF(CK7="",NA(),CK7)</f>
        <v>68.239999999999995</v>
      </c>
      <c r="CL6" s="33">
        <f t="shared" ref="CL6:CT6" si="10">IF(CL7="",NA(),CL7)</f>
        <v>70.849999999999994</v>
      </c>
      <c r="CM6" s="33">
        <f t="shared" si="10"/>
        <v>72.239999999999995</v>
      </c>
      <c r="CN6" s="33">
        <f t="shared" si="10"/>
        <v>74.150000000000006</v>
      </c>
      <c r="CO6" s="33">
        <f t="shared" si="10"/>
        <v>72.680000000000007</v>
      </c>
      <c r="CP6" s="33">
        <f t="shared" si="10"/>
        <v>64.3</v>
      </c>
      <c r="CQ6" s="33">
        <f t="shared" si="10"/>
        <v>63.99</v>
      </c>
      <c r="CR6" s="33">
        <f t="shared" si="10"/>
        <v>62.01</v>
      </c>
      <c r="CS6" s="33">
        <f t="shared" si="10"/>
        <v>60.68</v>
      </c>
      <c r="CT6" s="33">
        <f t="shared" si="10"/>
        <v>59.87</v>
      </c>
      <c r="CU6" s="32" t="str">
        <f>IF(CU7="","",IF(CU7="-","【-】","【"&amp;SUBSTITUTE(TEXT(CU7,"#,##0.00"),"-","△")&amp;"】"))</f>
        <v>【57.58】</v>
      </c>
      <c r="CV6" s="33">
        <f>IF(CV7="",NA(),CV7)</f>
        <v>79.67</v>
      </c>
      <c r="CW6" s="33">
        <f t="shared" ref="CW6:DE6" si="11">IF(CW7="",NA(),CW7)</f>
        <v>79.14</v>
      </c>
      <c r="CX6" s="33">
        <f t="shared" si="11"/>
        <v>77.56</v>
      </c>
      <c r="CY6" s="33">
        <f t="shared" si="11"/>
        <v>90.28</v>
      </c>
      <c r="CZ6" s="33">
        <f t="shared" si="11"/>
        <v>74.31</v>
      </c>
      <c r="DA6" s="33">
        <f t="shared" si="11"/>
        <v>76.38</v>
      </c>
      <c r="DB6" s="33">
        <f t="shared" si="11"/>
        <v>76.260000000000005</v>
      </c>
      <c r="DC6" s="33">
        <f t="shared" si="11"/>
        <v>75.8</v>
      </c>
      <c r="DD6" s="33">
        <f t="shared" si="11"/>
        <v>75.760000000000005</v>
      </c>
      <c r="DE6" s="33">
        <f t="shared" si="11"/>
        <v>75.48</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3">
        <f t="shared" si="14"/>
        <v>1.45</v>
      </c>
      <c r="EG6" s="32">
        <f t="shared" si="14"/>
        <v>0</v>
      </c>
      <c r="EH6" s="33">
        <f t="shared" si="14"/>
        <v>0.62</v>
      </c>
      <c r="EI6" s="33">
        <f t="shared" si="14"/>
        <v>0.59</v>
      </c>
      <c r="EJ6" s="33">
        <f t="shared" si="14"/>
        <v>0.64</v>
      </c>
      <c r="EK6" s="33">
        <f t="shared" si="14"/>
        <v>0.55000000000000004</v>
      </c>
      <c r="EL6" s="33">
        <f t="shared" si="14"/>
        <v>0.54</v>
      </c>
      <c r="EM6" s="32" t="str">
        <f>IF(EM7="","",IF(EM7="-","【-】","【"&amp;SUBSTITUTE(TEXT(EM7,"#,##0.00"),"-","△")&amp;"】"))</f>
        <v>【0.71】</v>
      </c>
    </row>
    <row r="7" spans="1:143" s="34" customFormat="1">
      <c r="A7" s="26"/>
      <c r="B7" s="35">
        <v>2015</v>
      </c>
      <c r="C7" s="35">
        <v>54348</v>
      </c>
      <c r="D7" s="35">
        <v>47</v>
      </c>
      <c r="E7" s="35">
        <v>1</v>
      </c>
      <c r="F7" s="35">
        <v>0</v>
      </c>
      <c r="G7" s="35">
        <v>0</v>
      </c>
      <c r="H7" s="35" t="s">
        <v>93</v>
      </c>
      <c r="I7" s="35" t="s">
        <v>94</v>
      </c>
      <c r="J7" s="35" t="s">
        <v>95</v>
      </c>
      <c r="K7" s="35" t="s">
        <v>96</v>
      </c>
      <c r="L7" s="35" t="s">
        <v>97</v>
      </c>
      <c r="M7" s="36" t="s">
        <v>98</v>
      </c>
      <c r="N7" s="36" t="s">
        <v>99</v>
      </c>
      <c r="O7" s="36">
        <v>54.41</v>
      </c>
      <c r="P7" s="36">
        <v>2802</v>
      </c>
      <c r="Q7" s="36">
        <v>20646</v>
      </c>
      <c r="R7" s="36">
        <v>168.34</v>
      </c>
      <c r="S7" s="36">
        <v>122.64</v>
      </c>
      <c r="T7" s="36">
        <v>11156</v>
      </c>
      <c r="U7" s="36">
        <v>77.010000000000005</v>
      </c>
      <c r="V7" s="36">
        <v>144.86000000000001</v>
      </c>
      <c r="W7" s="36">
        <v>77.290000000000006</v>
      </c>
      <c r="X7" s="36">
        <v>75.31</v>
      </c>
      <c r="Y7" s="36">
        <v>73.489999999999995</v>
      </c>
      <c r="Z7" s="36">
        <v>75.900000000000006</v>
      </c>
      <c r="AA7" s="36">
        <v>67.06</v>
      </c>
      <c r="AB7" s="36">
        <v>76.64</v>
      </c>
      <c r="AC7" s="36">
        <v>75.91</v>
      </c>
      <c r="AD7" s="36">
        <v>77.19</v>
      </c>
      <c r="AE7" s="36">
        <v>77.48</v>
      </c>
      <c r="AF7" s="36">
        <v>76.02</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1701.93</v>
      </c>
      <c r="BE7" s="36">
        <v>1575.06</v>
      </c>
      <c r="BF7" s="36">
        <v>1556.65</v>
      </c>
      <c r="BG7" s="36">
        <v>1358.83</v>
      </c>
      <c r="BH7" s="36">
        <v>1614.79</v>
      </c>
      <c r="BI7" s="36">
        <v>1355.28</v>
      </c>
      <c r="BJ7" s="36">
        <v>1321.78</v>
      </c>
      <c r="BK7" s="36">
        <v>1326.51</v>
      </c>
      <c r="BL7" s="36">
        <v>1285.3599999999999</v>
      </c>
      <c r="BM7" s="36">
        <v>1246.73</v>
      </c>
      <c r="BN7" s="36">
        <v>1242.9000000000001</v>
      </c>
      <c r="BO7" s="36">
        <v>54.62</v>
      </c>
      <c r="BP7" s="36">
        <v>55.74</v>
      </c>
      <c r="BQ7" s="36">
        <v>58.38</v>
      </c>
      <c r="BR7" s="36">
        <v>59.44</v>
      </c>
      <c r="BS7" s="36">
        <v>52.04</v>
      </c>
      <c r="BT7" s="36">
        <v>54.56</v>
      </c>
      <c r="BU7" s="36">
        <v>54.57</v>
      </c>
      <c r="BV7" s="36">
        <v>54.4</v>
      </c>
      <c r="BW7" s="36">
        <v>54.45</v>
      </c>
      <c r="BX7" s="36">
        <v>54.33</v>
      </c>
      <c r="BY7" s="36">
        <v>33.35</v>
      </c>
      <c r="BZ7" s="36">
        <v>281.60000000000002</v>
      </c>
      <c r="CA7" s="36">
        <v>278.85000000000002</v>
      </c>
      <c r="CB7" s="36">
        <v>262.85000000000002</v>
      </c>
      <c r="CC7" s="36">
        <v>247.77</v>
      </c>
      <c r="CD7" s="36">
        <v>303.43</v>
      </c>
      <c r="CE7" s="36">
        <v>314.44</v>
      </c>
      <c r="CF7" s="36">
        <v>318.02999999999997</v>
      </c>
      <c r="CG7" s="36">
        <v>325.14</v>
      </c>
      <c r="CH7" s="36">
        <v>332.75</v>
      </c>
      <c r="CI7" s="36">
        <v>341.05</v>
      </c>
      <c r="CJ7" s="36">
        <v>524.69000000000005</v>
      </c>
      <c r="CK7" s="36">
        <v>68.239999999999995</v>
      </c>
      <c r="CL7" s="36">
        <v>70.849999999999994</v>
      </c>
      <c r="CM7" s="36">
        <v>72.239999999999995</v>
      </c>
      <c r="CN7" s="36">
        <v>74.150000000000006</v>
      </c>
      <c r="CO7" s="36">
        <v>72.680000000000007</v>
      </c>
      <c r="CP7" s="36">
        <v>64.3</v>
      </c>
      <c r="CQ7" s="36">
        <v>63.99</v>
      </c>
      <c r="CR7" s="36">
        <v>62.01</v>
      </c>
      <c r="CS7" s="36">
        <v>60.68</v>
      </c>
      <c r="CT7" s="36">
        <v>59.87</v>
      </c>
      <c r="CU7" s="36">
        <v>57.58</v>
      </c>
      <c r="CV7" s="36">
        <v>79.67</v>
      </c>
      <c r="CW7" s="36">
        <v>79.14</v>
      </c>
      <c r="CX7" s="36">
        <v>77.56</v>
      </c>
      <c r="CY7" s="36">
        <v>90.28</v>
      </c>
      <c r="CZ7" s="36">
        <v>74.31</v>
      </c>
      <c r="DA7" s="36">
        <v>76.38</v>
      </c>
      <c r="DB7" s="36">
        <v>76.260000000000005</v>
      </c>
      <c r="DC7" s="36">
        <v>75.8</v>
      </c>
      <c r="DD7" s="36">
        <v>75.760000000000005</v>
      </c>
      <c r="DE7" s="36">
        <v>75.48</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1.45</v>
      </c>
      <c r="EG7" s="36">
        <v>0</v>
      </c>
      <c r="EH7" s="36">
        <v>0.62</v>
      </c>
      <c r="EI7" s="36">
        <v>0.59</v>
      </c>
      <c r="EJ7" s="36">
        <v>0.64</v>
      </c>
      <c r="EK7" s="36">
        <v>0.55000000000000004</v>
      </c>
      <c r="EL7" s="36">
        <v>0.54</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2017-02-06T23:27:47Z</cp:lastPrinted>
  <dcterms:created xsi:type="dcterms:W3CDTF">2016-12-02T02:15:58Z</dcterms:created>
  <dcterms:modified xsi:type="dcterms:W3CDTF">2017-02-08T06:58:28Z</dcterms:modified>
</cp:coreProperties>
</file>